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155" windowHeight="8295"/>
  </bookViews>
  <sheets>
    <sheet name="エラー対応なし" sheetId="5" r:id="rId1"/>
    <sheet name="IFERROR" sheetId="1" r:id="rId2"/>
    <sheet name="ISERROR" sheetId="2" r:id="rId3"/>
    <sheet name="商品台帳" sheetId="4" r:id="rId4"/>
  </sheets>
  <calcPr calcId="145621"/>
</workbook>
</file>

<file path=xl/calcChain.xml><?xml version="1.0" encoding="utf-8"?>
<calcChain xmlns="http://schemas.openxmlformats.org/spreadsheetml/2006/main">
  <c r="C3" i="2" l="1"/>
  <c r="C4" i="2"/>
  <c r="C5" i="2"/>
  <c r="D3" i="1" l="1"/>
  <c r="D4" i="1"/>
  <c r="D5" i="1"/>
  <c r="F4" i="1"/>
  <c r="F5" i="1"/>
  <c r="C3" i="1"/>
  <c r="C4" i="1"/>
  <c r="C5" i="1"/>
  <c r="C6" i="1"/>
  <c r="F3" i="1"/>
  <c r="F6" i="5"/>
  <c r="D5" i="5"/>
  <c r="F5" i="5" s="1"/>
  <c r="D4" i="5"/>
  <c r="F4" i="5" s="1"/>
  <c r="D3" i="5"/>
  <c r="F3" i="5" s="1"/>
  <c r="C5" i="5"/>
  <c r="C4" i="5"/>
  <c r="C3" i="5"/>
  <c r="F6" i="1" l="1"/>
</calcChain>
</file>

<file path=xl/sharedStrings.xml><?xml version="1.0" encoding="utf-8"?>
<sst xmlns="http://schemas.openxmlformats.org/spreadsheetml/2006/main" count="38" uniqueCount="22">
  <si>
    <t>コンボイの謎</t>
    <rPh sb="5" eb="6">
      <t>ナゾ</t>
    </rPh>
    <phoneticPr fontId="2"/>
  </si>
  <si>
    <t>たけしの挑戦状</t>
    <rPh sb="4" eb="7">
      <t>チョウセンジョウ</t>
    </rPh>
    <phoneticPr fontId="2"/>
  </si>
  <si>
    <t>スペランカー</t>
    <phoneticPr fontId="2"/>
  </si>
  <si>
    <t>星をみるひと</t>
    <rPh sb="0" eb="1">
      <t>ホシ</t>
    </rPh>
    <phoneticPr fontId="2"/>
  </si>
  <si>
    <t>ミシシッピー殺人事件</t>
    <phoneticPr fontId="2"/>
  </si>
  <si>
    <t>アトランチスの謎</t>
    <phoneticPr fontId="2"/>
  </si>
  <si>
    <t>商品名</t>
    <rPh sb="0" eb="3">
      <t>ショウヒンメイ</t>
    </rPh>
    <phoneticPr fontId="2"/>
  </si>
  <si>
    <t>価格</t>
    <rPh sb="0" eb="2">
      <t>カカク</t>
    </rPh>
    <phoneticPr fontId="2"/>
  </si>
  <si>
    <t>価格（単位：ペリカ）</t>
    <rPh sb="0" eb="2">
      <t>カカク</t>
    </rPh>
    <rPh sb="3" eb="5">
      <t>タンイ</t>
    </rPh>
    <phoneticPr fontId="2"/>
  </si>
  <si>
    <t>商品コード</t>
    <rPh sb="0" eb="2">
      <t>ショウヒン</t>
    </rPh>
    <phoneticPr fontId="2"/>
  </si>
  <si>
    <t>KSG-001</t>
  </si>
  <si>
    <t>KSG-001</t>
    <phoneticPr fontId="2"/>
  </si>
  <si>
    <t>KSG-002</t>
  </si>
  <si>
    <t>KSG-003</t>
  </si>
  <si>
    <t>KSG-004</t>
  </si>
  <si>
    <t>KSG-005</t>
  </si>
  <si>
    <t>KSG-006</t>
  </si>
  <si>
    <t>KSG-007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</si>
  <si>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</si>
  <si>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</si>
  <si>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総計</t>
    <rPh sb="0" eb="2">
      <t>ソウケイ</t>
    </rPh>
    <phoneticPr fontId="2"/>
  </si>
  <si>
    <t>存在チェック</t>
    <rPh sb="0" eb="2">
      <t>ソンザイ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</si>
</sst>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テーブル2" displayName="テーブル2" ref="B2:F6" totalsRowShown="0">
  <autoFilter ref="B2:F6"/>
  <tableColumns count="5">
    <tableColumn id="1" name="商品コード"/>
    <tableColumn id="2" name="商品名"/>
    <tableColumn id="3" name="価格" dataCellStyle="桁区切り"/>
    <tableColumn id="4" name="数量" dataCellStyle="桁区切り"/>
    <tableColumn id="5" name="金額" dataCellStyle="桁区切り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24" displayName="テーブル24" ref="B2:F6" totalsRowShown="0">
  <autoFilter ref="B2:F6"/>
  <tableColumns count="5">
    <tableColumn id="1" name="商品コード"/>
    <tableColumn id="2" name="商品名" dataDxfId="1">
      <calculatedColumnFormula>IFERROR(VLOOKUP($B3,商品台帳!$B:$D,2,FALSE),"")</calculatedColumnFormula>
    </tableColumn>
    <tableColumn id="3" name="価格" dataCellStyle="桁区切り">
      <calculatedColumnFormula>IFERROR(VLOOKUP($B3,商品台帳!$B:$D,3,FALSE),0)</calculatedColumnFormula>
    </tableColumn>
    <tableColumn id="4" name="数量" dataCellStyle="桁区切り"/>
    <tableColumn id="5" name="金額" dataCellStyle="桁区切り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テーブル245" displayName="テーブル245" ref="B2:C5" totalsRowShown="0">
  <autoFilter ref="B2:C5"/>
  <tableColumns count="2">
    <tableColumn id="1" name="商品コード"/>
    <tableColumn id="2" name="存在チェック" dataDxfId="0">
      <calculatedColumnFormula>IF(ISERROR(VLOOKUP($B3,商品台帳!$B:$D,2,FALSE)),"無し","有り")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テーブル1" displayName="テーブル1" ref="B3:D9" totalsRowShown="0">
  <autoFilter ref="B3:D9"/>
  <tableColumns count="3">
    <tableColumn id="1" name="商品コード"/>
    <tableColumn id="3" name="商品名"/>
    <tableColumn id="2" name="価格（単位：ペリカ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G7" sqref="G7"/>
    </sheetView>
  </sheetViews>
  <sheetFormatPr defaultColWidth="2.625" defaultRowHeight="13.5" x14ac:dyDescent="0.15"/>
  <cols>
    <col min="2" max="2" width="12.75" bestFit="1" customWidth="1"/>
    <col min="3" max="3" width="11.75" bestFit="1" customWidth="1"/>
    <col min="4" max="6" width="7.75" bestFit="1" customWidth="1"/>
  </cols>
  <sheetData>
    <row r="2" spans="2:6" x14ac:dyDescent="0.15">
      <c r="B2" t="s">
        <v>9</v>
      </c>
      <c r="C2" t="s">
        <v>6</v>
      </c>
      <c r="D2" t="s">
        <v>7</v>
      </c>
      <c r="E2" t="s">
        <v>18</v>
      </c>
      <c r="F2" t="s">
        <v>19</v>
      </c>
    </row>
    <row r="3" spans="2:6" x14ac:dyDescent="0.15">
      <c r="B3" t="s">
        <v>10</v>
      </c>
      <c r="C3" t="str">
        <f>VLOOKUP($B3,商品台帳!$B:$D,2,FALSE)</f>
        <v>スペランカー</v>
      </c>
      <c r="D3" s="2">
        <f>VLOOKUP($B3,商品台帳!$B:$D,3,FALSE)</f>
        <v>100</v>
      </c>
      <c r="E3" s="2">
        <v>3</v>
      </c>
      <c r="F3" s="2">
        <f>D3*E3</f>
        <v>300</v>
      </c>
    </row>
    <row r="4" spans="2:6" x14ac:dyDescent="0.15">
      <c r="B4" t="s">
        <v>17</v>
      </c>
      <c r="C4" t="e">
        <f>VLOOKUP($B4,商品台帳!$B:$D,2,FALSE)</f>
        <v>#N/A</v>
      </c>
      <c r="D4" s="2" t="e">
        <f>VLOOKUP($B4,商品台帳!$B:$D,3,FALSE)</f>
        <v>#N/A</v>
      </c>
      <c r="E4" s="2">
        <v>5</v>
      </c>
      <c r="F4" s="2" t="e">
        <f t="shared" ref="F4:F5" si="0">D4*E4</f>
        <v>#N/A</v>
      </c>
    </row>
    <row r="5" spans="2:6" x14ac:dyDescent="0.15">
      <c r="B5" t="s">
        <v>12</v>
      </c>
      <c r="C5" t="str">
        <f>VLOOKUP($B5,商品台帳!$B:$D,2,FALSE)</f>
        <v>コンボイの謎</v>
      </c>
      <c r="D5" s="2">
        <f>VLOOKUP($B5,商品台帳!$B:$D,3,FALSE)</f>
        <v>200</v>
      </c>
      <c r="E5" s="2">
        <v>4</v>
      </c>
      <c r="F5" s="2">
        <f t="shared" si="0"/>
        <v>800</v>
      </c>
    </row>
    <row r="6" spans="2:6" x14ac:dyDescent="0.15">
      <c r="B6" s="1" t="s">
        <v>20</v>
      </c>
      <c r="C6" s="1"/>
      <c r="D6" s="3"/>
      <c r="E6" s="3"/>
      <c r="F6" s="2" t="e">
        <f>SUM(F3:F5)</f>
        <v>#N/A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/>
  </sheetViews>
  <sheetFormatPr defaultColWidth="2.625" defaultRowHeight="13.5" x14ac:dyDescent="0.15"/>
  <cols>
    <col min="2" max="2" width="12.75" bestFit="1" customWidth="1"/>
    <col min="3" max="3" width="11.75" bestFit="1" customWidth="1"/>
    <col min="4" max="5" width="7.75" bestFit="1" customWidth="1"/>
    <col min="6" max="6" width="8.375" bestFit="1" customWidth="1"/>
  </cols>
  <sheetData>
    <row r="2" spans="2:6" x14ac:dyDescent="0.15">
      <c r="B2" t="s">
        <v>9</v>
      </c>
      <c r="C2" t="s">
        <v>6</v>
      </c>
      <c r="D2" t="s">
        <v>7</v>
      </c>
      <c r="E2" t="s">
        <v>18</v>
      </c>
      <c r="F2" t="s">
        <v>19</v>
      </c>
    </row>
    <row r="3" spans="2:6" x14ac:dyDescent="0.15">
      <c r="B3" t="s">
        <v>10</v>
      </c>
      <c r="C3" t="str">
        <f>IFERROR(VLOOKUP($B3,商品台帳!$B:$D,2,FALSE),"")</f>
        <v>スペランカー</v>
      </c>
      <c r="D3" s="2">
        <f>IFERROR(VLOOKUP($B3,商品台帳!$B:$D,3,FALSE),0)</f>
        <v>100</v>
      </c>
      <c r="E3" s="2">
        <v>3</v>
      </c>
      <c r="F3" s="2">
        <f>D3*E3</f>
        <v>300</v>
      </c>
    </row>
    <row r="4" spans="2:6" x14ac:dyDescent="0.15">
      <c r="B4" t="s">
        <v>17</v>
      </c>
      <c r="C4" t="str">
        <f>IFERROR(VLOOKUP($B4,商品台帳!$B:$D,2,FALSE),"")</f>
        <v/>
      </c>
      <c r="D4" s="2">
        <f>IFERROR(VLOOKUP($B4,商品台帳!$B:$D,3,FALSE),0)</f>
        <v>0</v>
      </c>
      <c r="E4" s="2">
        <v>5</v>
      </c>
      <c r="F4" s="2">
        <f>D4*E4</f>
        <v>0</v>
      </c>
    </row>
    <row r="5" spans="2:6" x14ac:dyDescent="0.15">
      <c r="B5" t="s">
        <v>12</v>
      </c>
      <c r="C5" t="str">
        <f>IFERROR(VLOOKUP($B5,商品台帳!$B:$D,2,FALSE),"")</f>
        <v>コンボイの謎</v>
      </c>
      <c r="D5" s="2">
        <f>IFERROR(VLOOKUP($B5,商品台帳!$B:$D,3,FALSE),0)</f>
        <v>200</v>
      </c>
      <c r="E5" s="2">
        <v>4</v>
      </c>
      <c r="F5" s="2">
        <f t="shared" ref="F5" si="0">D5*E5</f>
        <v>800</v>
      </c>
    </row>
    <row r="6" spans="2:6" x14ac:dyDescent="0.15">
      <c r="B6" s="1" t="s">
        <v>20</v>
      </c>
      <c r="C6" s="1" t="str">
        <f>IFERROR(VLOOKUP($B6,商品台帳!$B:$D,2,FALSE),"")</f>
        <v/>
      </c>
      <c r="D6" s="3"/>
      <c r="E6" s="3"/>
      <c r="F6" s="2">
        <f>SUM(F3:F5)</f>
        <v>1100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/>
  </sheetViews>
  <sheetFormatPr defaultColWidth="2.625" defaultRowHeight="13.5" x14ac:dyDescent="0.15"/>
  <cols>
    <col min="2" max="2" width="12.75" bestFit="1" customWidth="1"/>
    <col min="3" max="3" width="14.125" bestFit="1" customWidth="1"/>
  </cols>
  <sheetData>
    <row r="2" spans="2:3" x14ac:dyDescent="0.15">
      <c r="B2" t="s">
        <v>9</v>
      </c>
      <c r="C2" t="s">
        <v>21</v>
      </c>
    </row>
    <row r="3" spans="2:3" x14ac:dyDescent="0.15">
      <c r="B3" t="s">
        <v>10</v>
      </c>
      <c r="C3" t="str">
        <f>IF(ISERROR(VLOOKUP($B3,商品台帳!$B:$D,2,FALSE)),"無し","有り")</f>
        <v>有り</v>
      </c>
    </row>
    <row r="4" spans="2:3" x14ac:dyDescent="0.15">
      <c r="B4" t="s">
        <v>17</v>
      </c>
      <c r="C4" t="str">
        <f>IF(ISERROR(VLOOKUP($B4,商品台帳!$B:$D,2,FALSE)),"無し","有り")</f>
        <v>無し</v>
      </c>
    </row>
    <row r="5" spans="2:3" x14ac:dyDescent="0.15">
      <c r="B5" t="s">
        <v>12</v>
      </c>
      <c r="C5" t="str">
        <f>IF(ISERROR(VLOOKUP($B5,商品台帳!$B:$D,2,FALSE)),"無し","有り")</f>
        <v>有り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4" sqref="B4:B9"/>
    </sheetView>
  </sheetViews>
  <sheetFormatPr defaultRowHeight="13.5" x14ac:dyDescent="0.15"/>
  <cols>
    <col min="1" max="1" width="2.75" customWidth="1"/>
    <col min="2" max="2" width="19.125" bestFit="1" customWidth="1"/>
    <col min="3" max="3" width="19.125" customWidth="1"/>
    <col min="4" max="4" width="21" bestFit="1" customWidth="1"/>
  </cols>
  <sheetData>
    <row r="3" spans="2:4" x14ac:dyDescent="0.15">
      <c r="B3" t="s">
        <v>9</v>
      </c>
      <c r="C3" t="s">
        <v>6</v>
      </c>
      <c r="D3" t="s">
        <v>8</v>
      </c>
    </row>
    <row r="4" spans="2:4" x14ac:dyDescent="0.15">
      <c r="B4" t="s">
        <v>11</v>
      </c>
      <c r="C4" t="s">
        <v>2</v>
      </c>
      <c r="D4">
        <v>100</v>
      </c>
    </row>
    <row r="5" spans="2:4" x14ac:dyDescent="0.15">
      <c r="B5" t="s">
        <v>12</v>
      </c>
      <c r="C5" t="s">
        <v>0</v>
      </c>
      <c r="D5">
        <v>200</v>
      </c>
    </row>
    <row r="6" spans="2:4" x14ac:dyDescent="0.15">
      <c r="B6" t="s">
        <v>13</v>
      </c>
      <c r="C6" t="s">
        <v>1</v>
      </c>
      <c r="D6">
        <v>300</v>
      </c>
    </row>
    <row r="7" spans="2:4" x14ac:dyDescent="0.15">
      <c r="B7" t="s">
        <v>14</v>
      </c>
      <c r="C7" t="s">
        <v>3</v>
      </c>
      <c r="D7">
        <v>400</v>
      </c>
    </row>
    <row r="8" spans="2:4" x14ac:dyDescent="0.15">
      <c r="B8" t="s">
        <v>15</v>
      </c>
      <c r="C8" t="s">
        <v>4</v>
      </c>
      <c r="D8">
        <v>500</v>
      </c>
    </row>
    <row r="9" spans="2:4" x14ac:dyDescent="0.15">
      <c r="B9" t="s">
        <v>16</v>
      </c>
      <c r="C9" t="s">
        <v>5</v>
      </c>
      <c r="D9">
        <v>600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エラー対応なし</vt:lpstr>
      <vt:lpstr>IFERROR</vt:lpstr>
      <vt:lpstr>ISERROR</vt:lpstr>
      <vt:lpstr>商品台帳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2018-12-31T08:19:26Z</dcterms:created>
  <dcterms:modified xsi:type="dcterms:W3CDTF">2018-12-31T12:35:57Z</dcterms:modified>
</cp:coreProperties>
</file>