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ari\Google ドライブ\ブログ\work\シート\"/>
    </mc:Choice>
  </mc:AlternateContent>
  <xr:revisionPtr revIDLastSave="0" documentId="13_ncr:1_{C4C453D7-B2A6-40FE-9FCC-9AF042F18511}" xr6:coauthVersionLast="44" xr6:coauthVersionMax="44" xr10:uidLastSave="{00000000-0000-0000-0000-000000000000}"/>
  <bookViews>
    <workbookView xWindow="-18930" yWindow="1050" windowWidth="16725" windowHeight="12465" xr2:uid="{7B3192AA-A2BB-4181-8EE3-7935488DABE6}"/>
  </bookViews>
  <sheets>
    <sheet name="高校生以上(16歳以上)" sheetId="1" r:id="rId1"/>
    <sheet name="小中学生(15歳まで)" sheetId="2" r:id="rId2"/>
    <sheet name="乳幼児(5歳まで)" sheetId="3" r:id="rId3"/>
  </sheets>
  <definedNames>
    <definedName name="_1歳6ケ月から3歳未満">'乳幼児(5歳まで)'!$G$9:$H$11</definedName>
    <definedName name="_1歳から1歳6ケ月未満">'乳幼児(5歳まで)'!$G$6:$H$8</definedName>
    <definedName name="_3ヵ月から1歳未満">'乳幼児(5歳まで)'!$G$3:$H$5</definedName>
    <definedName name="_3歳から5歳まで">'乳幼児(5歳まで)'!$G$12:$H$14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C5" i="1"/>
  <c r="C6" i="1"/>
  <c r="C7" i="3"/>
  <c r="C5" i="2" l="1"/>
  <c r="C6" i="2" s="1"/>
</calcChain>
</file>

<file path=xl/sharedStrings.xml><?xml version="1.0" encoding="utf-8"?>
<sst xmlns="http://schemas.openxmlformats.org/spreadsheetml/2006/main" count="80" uniqueCount="51">
  <si>
    <t>指数</t>
  </si>
  <si>
    <t>100未満</t>
  </si>
  <si>
    <t>100〜115未満</t>
  </si>
  <si>
    <t>115〜145未満</t>
  </si>
  <si>
    <t>ふつう</t>
  </si>
  <si>
    <t>145〜160未満</t>
  </si>
  <si>
    <t>160以上</t>
  </si>
  <si>
    <t>ローレル指数</t>
    <rPh sb="4" eb="6">
      <t>シスウ</t>
    </rPh>
    <phoneticPr fontId="1"/>
  </si>
  <si>
    <t>BMI</t>
    <phoneticPr fontId="1"/>
  </si>
  <si>
    <t>15.5～17.5未満</t>
  </si>
  <si>
    <t>15～17未満</t>
  </si>
  <si>
    <t>14.5～16.5未満</t>
  </si>
  <si>
    <t>痩せ</t>
    <rPh sb="0" eb="1">
      <t>ヤ</t>
    </rPh>
    <phoneticPr fontId="1"/>
  </si>
  <si>
    <t>痩せすぎ</t>
    <rPh sb="0" eb="1">
      <t>ヤ</t>
    </rPh>
    <phoneticPr fontId="1"/>
  </si>
  <si>
    <t>肥満</t>
    <rPh sb="0" eb="2">
      <t>ヒマン</t>
    </rPh>
    <phoneticPr fontId="1"/>
  </si>
  <si>
    <t>太りすぎ</t>
    <rPh sb="0" eb="1">
      <t>フト</t>
    </rPh>
    <phoneticPr fontId="1"/>
  </si>
  <si>
    <t>16未満</t>
    <rPh sb="2" eb="4">
      <t>ミマン</t>
    </rPh>
    <phoneticPr fontId="1"/>
  </si>
  <si>
    <t>18以上</t>
    <rPh sb="2" eb="4">
      <t>イジョウ</t>
    </rPh>
    <phoneticPr fontId="1"/>
  </si>
  <si>
    <t>16～18未満</t>
    <rPh sb="5" eb="7">
      <t>ミマン</t>
    </rPh>
    <phoneticPr fontId="1"/>
  </si>
  <si>
    <t>15.5未満</t>
    <rPh sb="4" eb="6">
      <t>ミマン</t>
    </rPh>
    <phoneticPr fontId="1"/>
  </si>
  <si>
    <t>17.5以上</t>
    <rPh sb="4" eb="6">
      <t>イジョウ</t>
    </rPh>
    <phoneticPr fontId="1"/>
  </si>
  <si>
    <t>15未満</t>
    <rPh sb="2" eb="4">
      <t>ミマン</t>
    </rPh>
    <phoneticPr fontId="1"/>
  </si>
  <si>
    <t>17以上</t>
    <rPh sb="2" eb="4">
      <t>イジョウ</t>
    </rPh>
    <phoneticPr fontId="1"/>
  </si>
  <si>
    <t>14.5未満</t>
    <rPh sb="4" eb="6">
      <t>ミマン</t>
    </rPh>
    <phoneticPr fontId="1"/>
  </si>
  <si>
    <t>16.5以上</t>
    <rPh sb="4" eb="6">
      <t>イジョウ</t>
    </rPh>
    <phoneticPr fontId="1"/>
  </si>
  <si>
    <t>年齢</t>
    <rPh sb="0" eb="2">
      <t>ネンレイ</t>
    </rPh>
    <phoneticPr fontId="1"/>
  </si>
  <si>
    <t>身長(cm)</t>
    <rPh sb="0" eb="2">
      <t>シンチョウ</t>
    </rPh>
    <phoneticPr fontId="1"/>
  </si>
  <si>
    <t>体重(kg)</t>
    <rPh sb="0" eb="2">
      <t>タイジュウ</t>
    </rPh>
    <phoneticPr fontId="1"/>
  </si>
  <si>
    <t>状態</t>
  </si>
  <si>
    <t>状態</t>
    <rPh sb="0" eb="2">
      <t>ジョウタイ</t>
    </rPh>
    <phoneticPr fontId="1"/>
  </si>
  <si>
    <t>項目</t>
    <rPh sb="0" eb="2">
      <t>コウモク</t>
    </rPh>
    <phoneticPr fontId="1"/>
  </si>
  <si>
    <t>値</t>
    <rPh sb="0" eb="1">
      <t>アタイ</t>
    </rPh>
    <phoneticPr fontId="1"/>
  </si>
  <si>
    <t>低体重（痩せ型）</t>
  </si>
  <si>
    <t>指標</t>
  </si>
  <si>
    <t>18.5未満</t>
  </si>
  <si>
    <t>普通体重</t>
  </si>
  <si>
    <t>18.5以上、25未満</t>
  </si>
  <si>
    <t>肥満（1度）</t>
  </si>
  <si>
    <t>25以上、30未満</t>
  </si>
  <si>
    <t>肥満（2度）</t>
  </si>
  <si>
    <t>30以上、35未満</t>
  </si>
  <si>
    <t>肥満（3度）</t>
  </si>
  <si>
    <t>35以上、40未満</t>
  </si>
  <si>
    <t>肥満（4度）</t>
  </si>
  <si>
    <t>40以上</t>
  </si>
  <si>
    <t>検索用</t>
    <rPh sb="0" eb="3">
      <t>ケンサクヨウ</t>
    </rPh>
    <phoneticPr fontId="1"/>
  </si>
  <si>
    <t>1歳から1歳6ケ月未満</t>
    <phoneticPr fontId="1"/>
  </si>
  <si>
    <t>1歳6ケ月から3歳未満</t>
    <phoneticPr fontId="1"/>
  </si>
  <si>
    <t>3歳から5歳まで</t>
  </si>
  <si>
    <t>3歳から5歳まで</t>
    <phoneticPr fontId="1"/>
  </si>
  <si>
    <t>3ヵ月から1歳未満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</si>
</sst>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2BA0-A9D0-426D-839B-0EA78A4FF421}">
  <sheetPr codeName="Sheet1"/>
  <dimension ref="B2:G8"/>
  <sheetViews>
    <sheetView tabSelected="1" workbookViewId="0">
      <selection activeCell="K14" sqref="K14"/>
    </sheetView>
  </sheetViews>
  <sheetFormatPr defaultRowHeight="15" x14ac:dyDescent="0.4"/>
  <cols>
    <col min="1" max="1" width="2.625" style="1" customWidth="1"/>
    <col min="2" max="2" width="9" style="1"/>
    <col min="3" max="3" width="13.875" style="1" bestFit="1" customWidth="1"/>
    <col min="4" max="4" width="9" style="1"/>
    <col min="5" max="5" width="14.25" style="1" bestFit="1" customWidth="1"/>
    <col min="6" max="6" width="6" style="1" bestFit="1" customWidth="1"/>
    <col min="7" max="7" width="13.875" style="1" bestFit="1" customWidth="1"/>
    <col min="8" max="16384" width="9" style="1"/>
  </cols>
  <sheetData>
    <row r="2" spans="2:7" x14ac:dyDescent="0.4">
      <c r="B2" s="4" t="s">
        <v>30</v>
      </c>
      <c r="C2" s="4" t="s">
        <v>31</v>
      </c>
      <c r="E2" s="4" t="s">
        <v>33</v>
      </c>
      <c r="F2" s="4" t="s">
        <v>45</v>
      </c>
      <c r="G2" s="4" t="s">
        <v>28</v>
      </c>
    </row>
    <row r="3" spans="2:7" x14ac:dyDescent="0.4">
      <c r="B3" s="2" t="s">
        <v>26</v>
      </c>
      <c r="C3" s="2">
        <v>160</v>
      </c>
      <c r="E3" s="2" t="s">
        <v>34</v>
      </c>
      <c r="F3" s="2">
        <v>0</v>
      </c>
      <c r="G3" s="2" t="s">
        <v>32</v>
      </c>
    </row>
    <row r="4" spans="2:7" x14ac:dyDescent="0.4">
      <c r="B4" s="2" t="s">
        <v>27</v>
      </c>
      <c r="C4" s="2">
        <v>50</v>
      </c>
      <c r="E4" s="2" t="s">
        <v>36</v>
      </c>
      <c r="F4" s="2">
        <v>18.5</v>
      </c>
      <c r="G4" s="2" t="s">
        <v>35</v>
      </c>
    </row>
    <row r="5" spans="2:7" x14ac:dyDescent="0.4">
      <c r="B5" s="2" t="s">
        <v>8</v>
      </c>
      <c r="C5" s="3">
        <f>C4/(C3/100)^2</f>
        <v>19.531249999999996</v>
      </c>
      <c r="E5" s="2" t="s">
        <v>38</v>
      </c>
      <c r="F5" s="2">
        <v>25</v>
      </c>
      <c r="G5" s="2" t="s">
        <v>37</v>
      </c>
    </row>
    <row r="6" spans="2:7" x14ac:dyDescent="0.4">
      <c r="B6" s="2" t="s">
        <v>29</v>
      </c>
      <c r="C6" s="2" t="str">
        <f>VLOOKUP(C5,F3:G8,2,TRUE)</f>
        <v>普通体重</v>
      </c>
      <c r="E6" s="2" t="s">
        <v>40</v>
      </c>
      <c r="F6" s="2">
        <v>30</v>
      </c>
      <c r="G6" s="2" t="s">
        <v>39</v>
      </c>
    </row>
    <row r="7" spans="2:7" x14ac:dyDescent="0.4">
      <c r="E7" s="2" t="s">
        <v>42</v>
      </c>
      <c r="F7" s="2">
        <v>35</v>
      </c>
      <c r="G7" s="2" t="s">
        <v>41</v>
      </c>
    </row>
    <row r="8" spans="2:7" x14ac:dyDescent="0.4">
      <c r="E8" s="2" t="s">
        <v>44</v>
      </c>
      <c r="F8" s="2">
        <v>40</v>
      </c>
      <c r="G8" s="2" t="s">
        <v>43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94BC-3C70-40F3-BEB9-2957D0514016}">
  <sheetPr codeName="Sheet2"/>
  <dimension ref="B2:G7"/>
  <sheetViews>
    <sheetView workbookViewId="0">
      <selection activeCell="A2" sqref="A1:A1048576"/>
    </sheetView>
  </sheetViews>
  <sheetFormatPr defaultRowHeight="15" x14ac:dyDescent="0.4"/>
  <cols>
    <col min="1" max="1" width="2.625" style="1" customWidth="1"/>
    <col min="2" max="2" width="10.5" style="1" bestFit="1" customWidth="1"/>
    <col min="3" max="3" width="11.625" style="1" customWidth="1"/>
    <col min="4" max="4" width="9" style="1"/>
    <col min="5" max="5" width="13.5" style="1" bestFit="1" customWidth="1"/>
    <col min="6" max="16384" width="9" style="1"/>
  </cols>
  <sheetData>
    <row r="2" spans="2:7" x14ac:dyDescent="0.4">
      <c r="B2" s="4" t="s">
        <v>30</v>
      </c>
      <c r="C2" s="4" t="s">
        <v>31</v>
      </c>
      <c r="E2" s="4" t="s">
        <v>33</v>
      </c>
      <c r="F2" s="4" t="s">
        <v>45</v>
      </c>
      <c r="G2" s="4" t="s">
        <v>28</v>
      </c>
    </row>
    <row r="3" spans="2:7" x14ac:dyDescent="0.4">
      <c r="B3" s="2" t="s">
        <v>26</v>
      </c>
      <c r="C3" s="2">
        <v>140</v>
      </c>
      <c r="E3" s="2" t="s">
        <v>1</v>
      </c>
      <c r="F3" s="2">
        <v>0</v>
      </c>
      <c r="G3" s="2" t="s">
        <v>13</v>
      </c>
    </row>
    <row r="4" spans="2:7" x14ac:dyDescent="0.4">
      <c r="B4" s="2" t="s">
        <v>27</v>
      </c>
      <c r="C4" s="2">
        <v>35</v>
      </c>
      <c r="E4" s="2" t="s">
        <v>2</v>
      </c>
      <c r="F4" s="2">
        <v>100</v>
      </c>
      <c r="G4" s="2" t="s">
        <v>12</v>
      </c>
    </row>
    <row r="5" spans="2:7" x14ac:dyDescent="0.4">
      <c r="B5" s="2" t="s">
        <v>7</v>
      </c>
      <c r="C5" s="3">
        <f>C4/((C3/100)^3)*10</f>
        <v>127.55102040816328</v>
      </c>
      <c r="E5" s="2" t="s">
        <v>3</v>
      </c>
      <c r="F5" s="2">
        <v>115</v>
      </c>
      <c r="G5" s="2" t="s">
        <v>4</v>
      </c>
    </row>
    <row r="6" spans="2:7" x14ac:dyDescent="0.4">
      <c r="B6" s="2" t="s">
        <v>29</v>
      </c>
      <c r="C6" s="2" t="str">
        <f>VLOOKUP(C5,F3:G7,2,TRUE)</f>
        <v>ふつう</v>
      </c>
      <c r="E6" s="2" t="s">
        <v>5</v>
      </c>
      <c r="F6" s="2">
        <v>145</v>
      </c>
      <c r="G6" s="2" t="s">
        <v>14</v>
      </c>
    </row>
    <row r="7" spans="2:7" x14ac:dyDescent="0.4">
      <c r="E7" s="2" t="s">
        <v>6</v>
      </c>
      <c r="F7" s="2">
        <v>160</v>
      </c>
      <c r="G7" s="2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9240C-D7E1-41C0-9333-3FD3C3FCFCDD}">
  <sheetPr codeName="Sheet3"/>
  <dimension ref="B2:H14"/>
  <sheetViews>
    <sheetView workbookViewId="0">
      <selection activeCell="J18" sqref="J18"/>
    </sheetView>
  </sheetViews>
  <sheetFormatPr defaultRowHeight="15" x14ac:dyDescent="0.4"/>
  <cols>
    <col min="1" max="1" width="2.625" style="1" customWidth="1"/>
    <col min="2" max="2" width="10.5" style="1" bestFit="1" customWidth="1"/>
    <col min="3" max="3" width="16.75" style="1" bestFit="1" customWidth="1"/>
    <col min="4" max="4" width="2.875" style="1" customWidth="1"/>
    <col min="5" max="5" width="16.75" style="1" bestFit="1" customWidth="1"/>
    <col min="6" max="6" width="14.625" style="1" bestFit="1" customWidth="1"/>
    <col min="7" max="7" width="14.625" style="1" customWidth="1"/>
    <col min="8" max="16384" width="9" style="1"/>
  </cols>
  <sheetData>
    <row r="2" spans="2:8" x14ac:dyDescent="0.4">
      <c r="B2" s="4" t="s">
        <v>30</v>
      </c>
      <c r="C2" s="4" t="s">
        <v>31</v>
      </c>
      <c r="E2" s="4" t="s">
        <v>25</v>
      </c>
      <c r="F2" s="4" t="s">
        <v>0</v>
      </c>
      <c r="G2" s="4" t="s">
        <v>45</v>
      </c>
      <c r="H2" s="4" t="s">
        <v>29</v>
      </c>
    </row>
    <row r="3" spans="2:8" x14ac:dyDescent="0.4">
      <c r="B3" s="2" t="s">
        <v>25</v>
      </c>
      <c r="C3" s="2" t="s">
        <v>48</v>
      </c>
      <c r="E3" s="5" t="s">
        <v>50</v>
      </c>
      <c r="F3" s="2" t="s">
        <v>16</v>
      </c>
      <c r="G3" s="2">
        <v>0</v>
      </c>
      <c r="H3" s="2" t="s">
        <v>12</v>
      </c>
    </row>
    <row r="4" spans="2:8" x14ac:dyDescent="0.4">
      <c r="B4" s="2" t="s">
        <v>26</v>
      </c>
      <c r="C4" s="2">
        <v>100</v>
      </c>
      <c r="E4" s="6"/>
      <c r="F4" s="2" t="s">
        <v>18</v>
      </c>
      <c r="G4" s="2">
        <v>16</v>
      </c>
      <c r="H4" s="2" t="s">
        <v>4</v>
      </c>
    </row>
    <row r="5" spans="2:8" x14ac:dyDescent="0.4">
      <c r="B5" s="2" t="s">
        <v>27</v>
      </c>
      <c r="C5" s="8">
        <v>15</v>
      </c>
      <c r="E5" s="7"/>
      <c r="F5" s="2" t="s">
        <v>17</v>
      </c>
      <c r="G5" s="2">
        <v>18</v>
      </c>
      <c r="H5" s="2" t="s">
        <v>14</v>
      </c>
    </row>
    <row r="6" spans="2:8" x14ac:dyDescent="0.4">
      <c r="B6" s="2" t="s">
        <v>8</v>
      </c>
      <c r="C6" s="3">
        <f>C5/(C4/100)^2</f>
        <v>15</v>
      </c>
      <c r="E6" s="5" t="s">
        <v>46</v>
      </c>
      <c r="F6" s="2" t="s">
        <v>19</v>
      </c>
      <c r="G6" s="2">
        <v>0</v>
      </c>
      <c r="H6" s="2" t="s">
        <v>12</v>
      </c>
    </row>
    <row r="7" spans="2:8" x14ac:dyDescent="0.4">
      <c r="B7" s="2" t="s">
        <v>29</v>
      </c>
      <c r="C7" s="2" t="str">
        <f ca="1">VLOOKUP(C6,INDIRECT("_"&amp;C3),2,TRUE)</f>
        <v>ふつう</v>
      </c>
      <c r="E7" s="6"/>
      <c r="F7" s="2" t="s">
        <v>9</v>
      </c>
      <c r="G7" s="2">
        <v>15.5</v>
      </c>
      <c r="H7" s="2" t="s">
        <v>4</v>
      </c>
    </row>
    <row r="8" spans="2:8" x14ac:dyDescent="0.4">
      <c r="E8" s="7"/>
      <c r="F8" s="2" t="s">
        <v>20</v>
      </c>
      <c r="G8" s="2">
        <v>17.5</v>
      </c>
      <c r="H8" s="2" t="s">
        <v>14</v>
      </c>
    </row>
    <row r="9" spans="2:8" x14ac:dyDescent="0.4">
      <c r="E9" s="5" t="s">
        <v>47</v>
      </c>
      <c r="F9" s="2" t="s">
        <v>21</v>
      </c>
      <c r="G9" s="2">
        <v>0</v>
      </c>
      <c r="H9" s="2" t="s">
        <v>12</v>
      </c>
    </row>
    <row r="10" spans="2:8" x14ac:dyDescent="0.4">
      <c r="E10" s="6"/>
      <c r="F10" s="2" t="s">
        <v>10</v>
      </c>
      <c r="G10" s="2">
        <v>15</v>
      </c>
      <c r="H10" s="2" t="s">
        <v>4</v>
      </c>
    </row>
    <row r="11" spans="2:8" x14ac:dyDescent="0.4">
      <c r="E11" s="7"/>
      <c r="F11" s="2" t="s">
        <v>22</v>
      </c>
      <c r="G11" s="2">
        <v>17</v>
      </c>
      <c r="H11" s="2" t="s">
        <v>14</v>
      </c>
    </row>
    <row r="12" spans="2:8" x14ac:dyDescent="0.4">
      <c r="E12" s="5" t="s">
        <v>49</v>
      </c>
      <c r="F12" s="2" t="s">
        <v>23</v>
      </c>
      <c r="G12" s="2">
        <v>0</v>
      </c>
      <c r="H12" s="2" t="s">
        <v>12</v>
      </c>
    </row>
    <row r="13" spans="2:8" x14ac:dyDescent="0.4">
      <c r="E13" s="6"/>
      <c r="F13" s="2" t="s">
        <v>11</v>
      </c>
      <c r="G13" s="2">
        <v>14.5</v>
      </c>
      <c r="H13" s="2" t="s">
        <v>4</v>
      </c>
    </row>
    <row r="14" spans="2:8" x14ac:dyDescent="0.4">
      <c r="E14" s="7"/>
      <c r="F14" s="2" t="s">
        <v>24</v>
      </c>
      <c r="G14" s="2">
        <v>16.5</v>
      </c>
      <c r="H14" s="2" t="s">
        <v>14</v>
      </c>
    </row>
  </sheetData>
  <phoneticPr fontId="1"/>
  <dataValidations count="1">
    <dataValidation type="list" allowBlank="1" showInputMessage="1" showErrorMessage="1" sqref="C3" xr:uid="{8C517DB7-7E56-4C79-BF82-DB54B72E7106}">
      <formula1>"3ヵ月から1歳未満,1歳から1歳6ケ月未満,1歳6ケ月から3歳未満,3歳から5歳まで"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高校生以上(16歳以上)</vt:lpstr>
      <vt:lpstr>小中学生(15歳まで)</vt:lpstr>
      <vt:lpstr>乳幼児(5歳まで)</vt:lpstr>
      <vt:lpstr>_1歳6ケ月から3歳未満</vt:lpstr>
      <vt:lpstr>_1歳から1歳6ケ月未満</vt:lpstr>
      <vt:lpstr>_3ヵ月から1歳未満</vt:lpstr>
      <vt:lpstr>_3歳から5歳まで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2019-09-06T03:32:36Z</dcterms:created>
  <dcterms:modified xsi:type="dcterms:W3CDTF">2019-09-06T21:58:48Z</dcterms:modified>
</cp:coreProperties>
</file>